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40" windowHeight="1116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Feuil1!$A$1:$H$47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  <c r="I24" i="1" l="1"/>
  <c r="I21" i="1"/>
  <c r="I17" i="1"/>
  <c r="I15" i="1"/>
  <c r="I14" i="1"/>
  <c r="I30" i="1"/>
  <c r="I23" i="1"/>
  <c r="I31" i="1"/>
  <c r="I29" i="1"/>
  <c r="I22" i="1"/>
  <c r="I16" i="1"/>
  <c r="I48" i="1" l="1"/>
  <c r="I49" i="1" s="1"/>
  <c r="I50" i="1" s="1"/>
</calcChain>
</file>

<file path=xl/sharedStrings.xml><?xml version="1.0" encoding="utf-8"?>
<sst xmlns="http://schemas.openxmlformats.org/spreadsheetml/2006/main" count="106" uniqueCount="38">
  <si>
    <t>Tulipes contre le cancer</t>
  </si>
  <si>
    <t>Lundi</t>
  </si>
  <si>
    <t>Mardi</t>
  </si>
  <si>
    <t>Mercredi</t>
  </si>
  <si>
    <t>Jeudi</t>
  </si>
  <si>
    <t>Vendredi</t>
  </si>
  <si>
    <t>Samedi</t>
  </si>
  <si>
    <t>Dimanche</t>
  </si>
  <si>
    <t>Potager St Jean</t>
  </si>
  <si>
    <t>Transdev</t>
  </si>
  <si>
    <t>Carrefour MSA</t>
  </si>
  <si>
    <t>Dieppe</t>
  </si>
  <si>
    <t>Becquerel</t>
  </si>
  <si>
    <t>Leroy Merlin</t>
  </si>
  <si>
    <t>Pâques</t>
  </si>
  <si>
    <t>Vacances</t>
  </si>
  <si>
    <t>C Epargne BG</t>
  </si>
  <si>
    <t>Duclair</t>
  </si>
  <si>
    <t>Démontage - rangement</t>
  </si>
  <si>
    <t>Projet plannng collectes de don</t>
  </si>
  <si>
    <t>CHU Rouen</t>
  </si>
  <si>
    <t>CHU Bois Guillaume</t>
  </si>
  <si>
    <t>Carrefour Mesnil</t>
  </si>
  <si>
    <t>leroy Merlin</t>
  </si>
  <si>
    <t>Confirmé</t>
  </si>
  <si>
    <t>Cueillette</t>
  </si>
  <si>
    <t xml:space="preserve">début des livr de contrats </t>
  </si>
  <si>
    <t xml:space="preserve"> livraisons de contrats </t>
  </si>
  <si>
    <t>Estimation en nbr bqts</t>
  </si>
  <si>
    <t>Campagne 2024</t>
  </si>
  <si>
    <t xml:space="preserve"> livrs de contrats </t>
  </si>
  <si>
    <t>Permanence</t>
  </si>
  <si>
    <t>AXA</t>
  </si>
  <si>
    <t>Carrefour Barentin</t>
  </si>
  <si>
    <t xml:space="preserve">Montage barnum et bungalow </t>
  </si>
  <si>
    <t>Inst. Mat et Flèchage et banderoles</t>
  </si>
  <si>
    <t xml:space="preserve"> cueillette si nécessaire</t>
  </si>
  <si>
    <t xml:space="preserve">Mise à jour du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</si>
</sst>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u/>
      <sz val="11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lightUp">
        <bgColor theme="9" tint="0.59999389629810485"/>
      </patternFill>
    </fill>
    <fill>
      <patternFill patternType="solid">
        <fgColor rgb="FFCCECFF"/>
        <bgColor indexed="64"/>
      </patternFill>
    </fill>
    <fill>
      <patternFill patternType="solid">
        <fgColor rgb="FF00E668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0" fillId="0" borderId="1" xfId="0" applyBorder="1"/>
    <xf numFmtId="16" fontId="3" fillId="0" borderId="4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2" borderId="5" xfId="0" applyFont="1" applyFill="1" applyBorder="1"/>
    <xf numFmtId="0" fontId="4" fillId="2" borderId="2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0" fillId="0" borderId="1" xfId="0" applyBorder="1" applyAlignment="1">
      <alignment horizontal="center" vertical="center" textRotation="9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16" fontId="3" fillId="2" borderId="4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5" fillId="2" borderId="1" xfId="0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8" fillId="0" borderId="0" xfId="0" applyFont="1"/>
    <xf numFmtId="0" fontId="6" fillId="0" borderId="0" xfId="0" applyFont="1"/>
    <xf numFmtId="0" fontId="9" fillId="0" borderId="0" xfId="0" applyFont="1"/>
    <xf numFmtId="0" fontId="10" fillId="0" borderId="0" xfId="1" applyAlignment="1" applyProtection="1"/>
    <xf numFmtId="0" fontId="0" fillId="6" borderId="1" xfId="0" applyFill="1" applyBorder="1"/>
    <xf numFmtId="0" fontId="4" fillId="7" borderId="1" xfId="0" applyFont="1" applyFill="1" applyBorder="1" applyProtection="1">
      <protection locked="0"/>
    </xf>
    <xf numFmtId="0" fontId="7" fillId="6" borderId="10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0" fontId="4" fillId="7" borderId="7" xfId="0" applyFont="1" applyFill="1" applyBorder="1" applyProtection="1">
      <protection locked="0"/>
    </xf>
    <xf numFmtId="0" fontId="0" fillId="0" borderId="8" xfId="0" applyBorder="1" applyAlignment="1">
      <alignment horizontal="center" vertical="center" textRotation="90"/>
    </xf>
    <xf numFmtId="0" fontId="4" fillId="0" borderId="1" xfId="0" applyFont="1" applyBorder="1" applyAlignment="1">
      <alignment horizontal="right" vertical="center" textRotation="45"/>
    </xf>
    <xf numFmtId="0" fontId="2" fillId="0" borderId="0" xfId="0" applyFont="1"/>
    <xf numFmtId="0" fontId="0" fillId="0" borderId="15" xfId="0" applyBorder="1"/>
    <xf numFmtId="0" fontId="0" fillId="9" borderId="15" xfId="0" applyFill="1" applyBorder="1"/>
    <xf numFmtId="0" fontId="10" fillId="0" borderId="15" xfId="1" applyBorder="1" applyAlignment="1" applyProtection="1"/>
    <xf numFmtId="0" fontId="11" fillId="0" borderId="15" xfId="1" applyFont="1" applyBorder="1" applyAlignment="1" applyProtection="1"/>
    <xf numFmtId="0" fontId="0" fillId="10" borderId="15" xfId="0" applyFill="1" applyBorder="1" applyProtection="1">
      <protection locked="0"/>
    </xf>
    <xf numFmtId="0" fontId="11" fillId="10" borderId="15" xfId="1" applyFont="1" applyFill="1" applyBorder="1" applyAlignment="1" applyProtection="1">
      <protection locked="0"/>
    </xf>
    <xf numFmtId="0" fontId="2" fillId="0" borderId="15" xfId="0" applyFont="1" applyBorder="1"/>
    <xf numFmtId="0" fontId="2" fillId="0" borderId="16" xfId="0" applyFont="1" applyBorder="1"/>
    <xf numFmtId="0" fontId="0" fillId="2" borderId="15" xfId="0" applyFill="1" applyBorder="1"/>
    <xf numFmtId="0" fontId="10" fillId="2" borderId="15" xfId="1" applyFill="1" applyBorder="1" applyAlignment="1" applyProtection="1"/>
    <xf numFmtId="0" fontId="0" fillId="8" borderId="8" xfId="0" applyFill="1" applyBorder="1" applyAlignment="1">
      <alignment horizontal="center" vertical="center" textRotation="90"/>
    </xf>
    <xf numFmtId="0" fontId="0" fillId="8" borderId="1" xfId="0" applyFill="1" applyBorder="1" applyAlignment="1">
      <alignment horizontal="center" vertical="center" textRotation="90"/>
    </xf>
    <xf numFmtId="0" fontId="2" fillId="8" borderId="1" xfId="0" applyFont="1" applyFill="1" applyBorder="1" applyAlignment="1">
      <alignment horizontal="center" vertical="center" textRotation="90"/>
    </xf>
    <xf numFmtId="0" fontId="3" fillId="0" borderId="17" xfId="0" applyFont="1" applyBorder="1"/>
    <xf numFmtId="16" fontId="3" fillId="0" borderId="17" xfId="0" applyNumberFormat="1" applyFont="1" applyBorder="1" applyAlignment="1">
      <alignment horizontal="center"/>
    </xf>
    <xf numFmtId="0" fontId="4" fillId="8" borderId="8" xfId="0" applyFont="1" applyFill="1" applyBorder="1" applyAlignment="1">
      <alignment horizontal="right" vertical="top" textRotation="45"/>
    </xf>
    <xf numFmtId="16" fontId="3" fillId="2" borderId="5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9" borderId="11" xfId="0" applyFill="1" applyBorder="1"/>
    <xf numFmtId="0" fontId="4" fillId="7" borderId="11" xfId="0" applyFont="1" applyFill="1" applyBorder="1" applyProtection="1">
      <protection locked="0"/>
    </xf>
    <xf numFmtId="0" fontId="2" fillId="0" borderId="15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0" fillId="0" borderId="19" xfId="0" applyBorder="1"/>
    <xf numFmtId="0" fontId="2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1" xfId="0" applyFill="1" applyBorder="1"/>
    <xf numFmtId="0" fontId="4" fillId="8" borderId="20" xfId="0" applyFont="1" applyFill="1" applyBorder="1" applyProtection="1">
      <protection locked="0"/>
    </xf>
    <xf numFmtId="0" fontId="4" fillId="0" borderId="8" xfId="0" applyFont="1" applyBorder="1" applyProtection="1">
      <protection locked="0"/>
    </xf>
    <xf numFmtId="0" fontId="0" fillId="0" borderId="6" xfId="0" applyBorder="1"/>
    <xf numFmtId="0" fontId="0" fillId="5" borderId="1" xfId="0" applyFill="1" applyBorder="1"/>
    <xf numFmtId="0" fontId="7" fillId="5" borderId="1" xfId="0" applyFont="1" applyFill="1" applyBorder="1"/>
    <xf numFmtId="0" fontId="4" fillId="8" borderId="6" xfId="0" applyFont="1" applyFill="1" applyBorder="1" applyProtection="1">
      <protection locked="0"/>
    </xf>
    <xf numFmtId="0" fontId="0" fillId="0" borderId="25" xfId="0" applyBorder="1"/>
    <xf numFmtId="0" fontId="4" fillId="7" borderId="12" xfId="0" applyFont="1" applyFill="1" applyBorder="1" applyProtection="1">
      <protection locked="0"/>
    </xf>
    <xf numFmtId="0" fontId="0" fillId="9" borderId="12" xfId="0" applyFill="1" applyBorder="1"/>
    <xf numFmtId="0" fontId="1" fillId="0" borderId="19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0" fillId="8" borderId="21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4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7" fillId="0" borderId="1" xfId="0" applyFont="1" applyFill="1" applyBorder="1" applyProtection="1">
      <protection locked="0"/>
    </xf>
    <xf numFmtId="0" fontId="14" fillId="5" borderId="19" xfId="0" applyFont="1" applyFill="1" applyBorder="1"/>
    <xf numFmtId="0" fontId="15" fillId="5" borderId="1" xfId="1" applyFont="1" applyFill="1" applyBorder="1" applyAlignment="1" applyProtection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6" fontId="3" fillId="0" borderId="3" xfId="0" applyNumberFormat="1" applyFont="1" applyBorder="1" applyAlignment="1">
      <alignment horizontal="center"/>
    </xf>
    <xf numFmtId="0" fontId="0" fillId="0" borderId="28" xfId="0" applyBorder="1"/>
    <xf numFmtId="0" fontId="0" fillId="0" borderId="24" xfId="0" applyBorder="1"/>
    <xf numFmtId="0" fontId="0" fillId="0" borderId="29" xfId="0" applyBorder="1"/>
    <xf numFmtId="0" fontId="0" fillId="2" borderId="30" xfId="0" applyFill="1" applyBorder="1"/>
    <xf numFmtId="0" fontId="0" fillId="2" borderId="0" xfId="0" applyFill="1" applyBorder="1"/>
    <xf numFmtId="0" fontId="0" fillId="2" borderId="31" xfId="0" applyFill="1" applyBorder="1"/>
    <xf numFmtId="0" fontId="4" fillId="0" borderId="19" xfId="0" applyFont="1" applyBorder="1" applyProtection="1">
      <protection locked="0"/>
    </xf>
    <xf numFmtId="0" fontId="4" fillId="2" borderId="19" xfId="0" applyFont="1" applyFill="1" applyBorder="1" applyProtection="1">
      <protection locked="0"/>
    </xf>
    <xf numFmtId="0" fontId="0" fillId="0" borderId="0" xfId="0" applyBorder="1"/>
    <xf numFmtId="0" fontId="4" fillId="2" borderId="32" xfId="0" applyFont="1" applyFill="1" applyBorder="1" applyProtection="1">
      <protection locked="0"/>
    </xf>
    <xf numFmtId="0" fontId="0" fillId="0" borderId="31" xfId="0" applyBorder="1"/>
    <xf numFmtId="0" fontId="4" fillId="2" borderId="25" xfId="0" applyFont="1" applyFill="1" applyBorder="1" applyProtection="1">
      <protection locked="0"/>
    </xf>
    <xf numFmtId="0" fontId="0" fillId="0" borderId="33" xfId="0" applyBorder="1"/>
    <xf numFmtId="0" fontId="0" fillId="5" borderId="31" xfId="0" applyFill="1" applyBorder="1"/>
    <xf numFmtId="0" fontId="0" fillId="5" borderId="33" xfId="0" applyFill="1" applyBorder="1" applyAlignment="1">
      <alignment horizontal="center"/>
    </xf>
    <xf numFmtId="0" fontId="0" fillId="0" borderId="19" xfId="0" applyFill="1" applyBorder="1" applyProtection="1">
      <protection locked="0"/>
    </xf>
    <xf numFmtId="0" fontId="12" fillId="12" borderId="0" xfId="1" applyFont="1" applyFill="1" applyBorder="1" applyAlignment="1" applyProtection="1">
      <protection locked="0"/>
    </xf>
    <xf numFmtId="0" fontId="7" fillId="0" borderId="19" xfId="0" applyFont="1" applyFill="1" applyBorder="1" applyProtection="1">
      <protection locked="0"/>
    </xf>
    <xf numFmtId="0" fontId="12" fillId="0" borderId="0" xfId="1" applyFont="1" applyFill="1" applyBorder="1" applyAlignment="1" applyProtection="1">
      <protection locked="0"/>
    </xf>
    <xf numFmtId="0" fontId="7" fillId="12" borderId="0" xfId="0" applyFont="1" applyFill="1" applyBorder="1"/>
    <xf numFmtId="0" fontId="13" fillId="12" borderId="31" xfId="0" applyFont="1" applyFill="1" applyBorder="1"/>
    <xf numFmtId="0" fontId="0" fillId="0" borderId="0" xfId="0" applyFill="1" applyBorder="1" applyProtection="1">
      <protection locked="0"/>
    </xf>
    <xf numFmtId="0" fontId="12" fillId="5" borderId="0" xfId="1" applyFont="1" applyFill="1" applyBorder="1" applyAlignment="1" applyProtection="1">
      <protection locked="0"/>
    </xf>
    <xf numFmtId="0" fontId="7" fillId="0" borderId="31" xfId="0" applyFont="1" applyFill="1" applyBorder="1" applyProtection="1">
      <protection locked="0"/>
    </xf>
    <xf numFmtId="0" fontId="4" fillId="0" borderId="19" xfId="0" applyFont="1" applyBorder="1"/>
    <xf numFmtId="0" fontId="4" fillId="0" borderId="0" xfId="0" applyFont="1" applyBorder="1"/>
    <xf numFmtId="0" fontId="4" fillId="2" borderId="26" xfId="0" applyFont="1" applyFill="1" applyBorder="1"/>
    <xf numFmtId="0" fontId="4" fillId="2" borderId="2" xfId="0" applyFont="1" applyFill="1" applyBorder="1"/>
    <xf numFmtId="0" fontId="4" fillId="2" borderId="32" xfId="0" applyFont="1" applyFill="1" applyBorder="1"/>
    <xf numFmtId="14" fontId="0" fillId="0" borderId="27" xfId="0" applyNumberFormat="1" applyBorder="1"/>
    <xf numFmtId="0" fontId="2" fillId="3" borderId="24" xfId="0" applyFont="1" applyFill="1" applyBorder="1" applyAlignment="1">
      <alignment horizontal="center" vertical="center" textRotation="90"/>
    </xf>
    <xf numFmtId="0" fontId="2" fillId="3" borderId="0" xfId="0" applyFont="1" applyFill="1" applyBorder="1" applyAlignment="1">
      <alignment horizontal="center" vertical="center" textRotation="90"/>
    </xf>
    <xf numFmtId="0" fontId="2" fillId="3" borderId="34" xfId="0" applyFont="1" applyFill="1" applyBorder="1" applyAlignment="1">
      <alignment horizontal="center" vertical="center" textRotation="90"/>
    </xf>
    <xf numFmtId="0" fontId="7" fillId="5" borderId="0" xfId="0" applyFont="1" applyFill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1" fillId="4" borderId="1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 vertical="center" textRotation="45"/>
    </xf>
    <xf numFmtId="0" fontId="3" fillId="11" borderId="18" xfId="0" applyFont="1" applyFill="1" applyBorder="1" applyAlignment="1">
      <alignment horizontal="center" vertical="center" textRotation="45"/>
    </xf>
    <xf numFmtId="0" fontId="3" fillId="11" borderId="23" xfId="0" applyFont="1" applyFill="1" applyBorder="1" applyAlignment="1">
      <alignment horizontal="center" vertical="center" textRotation="45"/>
    </xf>
    <xf numFmtId="0" fontId="0" fillId="7" borderId="12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00FF99"/>
      <color rgb="FF00E668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ramadate.org/SHG6SpvJjDspI5QA" TargetMode="External"/><Relationship Id="rId2" Type="http://schemas.openxmlformats.org/officeDocument/2006/relationships/hyperlink" Target="https://framadate.org/GZ3J3LxhrysAV7rl" TargetMode="External"/><Relationship Id="rId1" Type="http://schemas.openxmlformats.org/officeDocument/2006/relationships/hyperlink" Target="https://framadate.org/GZ3J3LxhrysAV7r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ramadate.org/dDUeiYWy6WexiYg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A7" zoomScale="115" zoomScaleNormal="110" workbookViewId="0">
      <selection activeCell="J20" sqref="J20"/>
    </sheetView>
  </sheetViews>
  <sheetFormatPr baseColWidth="10" defaultRowHeight="15" x14ac:dyDescent="0.25"/>
  <cols>
    <col min="1" max="1" width="11.42578125" customWidth="1"/>
    <col min="2" max="2" width="7.5703125" bestFit="1" customWidth="1"/>
    <col min="3" max="3" width="6.5703125" bestFit="1" customWidth="1"/>
    <col min="4" max="4" width="14.140625" customWidth="1"/>
    <col min="5" max="5" width="23.5703125" customWidth="1"/>
    <col min="6" max="6" width="17.140625" customWidth="1"/>
    <col min="7" max="7" width="14.42578125" customWidth="1"/>
    <col min="8" max="8" width="16" customWidth="1"/>
    <col min="9" max="9" width="15" hidden="1" customWidth="1"/>
    <col min="10" max="10" width="24.85546875" customWidth="1"/>
    <col min="12" max="12" width="39.28515625" bestFit="1" customWidth="1"/>
  </cols>
  <sheetData>
    <row r="1" spans="1:9" ht="19.5" thickBot="1" x14ac:dyDescent="0.35">
      <c r="A1" s="18" t="s">
        <v>0</v>
      </c>
      <c r="D1" s="60"/>
      <c r="G1" t="s">
        <v>37</v>
      </c>
      <c r="H1" s="112">
        <f ca="1">TODAY()</f>
        <v>45378</v>
      </c>
    </row>
    <row r="2" spans="1:9" ht="19.5" thickBot="1" x14ac:dyDescent="0.35">
      <c r="A2" s="19" t="s">
        <v>29</v>
      </c>
      <c r="D2" s="20" t="s">
        <v>19</v>
      </c>
      <c r="F2" s="116" t="s">
        <v>24</v>
      </c>
      <c r="G2" s="116"/>
      <c r="I2" s="117" t="s">
        <v>28</v>
      </c>
    </row>
    <row r="3" spans="1:9" x14ac:dyDescent="0.25">
      <c r="A3" s="3" t="s">
        <v>5</v>
      </c>
      <c r="B3" s="82">
        <v>44642</v>
      </c>
      <c r="C3" s="83"/>
      <c r="D3" s="84"/>
      <c r="E3" s="84"/>
      <c r="F3" s="83"/>
      <c r="G3" s="83"/>
      <c r="H3" s="85"/>
      <c r="I3" s="118"/>
    </row>
    <row r="4" spans="1:9" x14ac:dyDescent="0.25">
      <c r="A4" s="4" t="s">
        <v>6</v>
      </c>
      <c r="B4" s="2">
        <v>44643</v>
      </c>
      <c r="C4" s="1"/>
      <c r="D4" s="70"/>
      <c r="E4" s="71"/>
      <c r="F4" s="1"/>
      <c r="G4" s="1"/>
      <c r="H4" s="52"/>
      <c r="I4" s="50"/>
    </row>
    <row r="5" spans="1:9" ht="15.75" thickBot="1" x14ac:dyDescent="0.3">
      <c r="A5" s="86" t="s">
        <v>7</v>
      </c>
      <c r="B5" s="12">
        <v>44644</v>
      </c>
      <c r="C5" s="56"/>
      <c r="D5" s="54"/>
      <c r="E5" s="55"/>
      <c r="F5" s="87"/>
      <c r="G5" s="87"/>
      <c r="H5" s="88"/>
      <c r="I5" s="53"/>
    </row>
    <row r="6" spans="1:9" x14ac:dyDescent="0.25">
      <c r="A6" s="3" t="s">
        <v>1</v>
      </c>
      <c r="B6" s="2">
        <v>44645</v>
      </c>
      <c r="C6" s="28"/>
      <c r="D6" s="123"/>
      <c r="E6" s="124"/>
      <c r="F6" s="7"/>
      <c r="G6" s="8"/>
      <c r="H6" s="89"/>
      <c r="I6" s="30"/>
    </row>
    <row r="7" spans="1:9" x14ac:dyDescent="0.25">
      <c r="A7" s="4" t="s">
        <v>2</v>
      </c>
      <c r="B7" s="2">
        <v>44646</v>
      </c>
      <c r="C7" s="28"/>
      <c r="D7" s="127" t="s">
        <v>34</v>
      </c>
      <c r="E7" s="122"/>
      <c r="F7" s="7"/>
      <c r="G7" s="8"/>
      <c r="H7" s="89"/>
      <c r="I7" s="30"/>
    </row>
    <row r="8" spans="1:9" ht="15.75" thickBot="1" x14ac:dyDescent="0.3">
      <c r="A8" s="4" t="s">
        <v>3</v>
      </c>
      <c r="B8" s="2">
        <v>44647</v>
      </c>
      <c r="C8" s="28"/>
      <c r="D8" s="125" t="s">
        <v>35</v>
      </c>
      <c r="E8" s="126"/>
      <c r="F8" s="7"/>
      <c r="G8" s="8"/>
      <c r="H8" s="89"/>
      <c r="I8" s="30"/>
    </row>
    <row r="9" spans="1:9" x14ac:dyDescent="0.25">
      <c r="A9" s="4" t="s">
        <v>4</v>
      </c>
      <c r="B9" s="2">
        <v>44648</v>
      </c>
      <c r="C9" s="28"/>
      <c r="D9" s="68"/>
      <c r="E9" s="69"/>
      <c r="F9" s="7"/>
      <c r="G9" s="8"/>
      <c r="H9" s="89"/>
      <c r="I9" s="30"/>
    </row>
    <row r="10" spans="1:9" x14ac:dyDescent="0.25">
      <c r="A10" s="4" t="s">
        <v>5</v>
      </c>
      <c r="B10" s="2">
        <v>44649</v>
      </c>
      <c r="C10" s="28"/>
      <c r="D10" s="131" t="s">
        <v>36</v>
      </c>
      <c r="E10" s="132"/>
      <c r="F10" s="7"/>
      <c r="G10" s="8"/>
      <c r="H10" s="89"/>
      <c r="I10" s="30">
        <v>400</v>
      </c>
    </row>
    <row r="11" spans="1:9" x14ac:dyDescent="0.25">
      <c r="A11" s="4" t="s">
        <v>6</v>
      </c>
      <c r="B11" s="2">
        <v>44650</v>
      </c>
      <c r="C11" s="28"/>
      <c r="D11" s="1"/>
      <c r="E11" s="1"/>
      <c r="F11" s="7"/>
      <c r="G11" s="8"/>
      <c r="H11" s="89"/>
      <c r="I11" s="30"/>
    </row>
    <row r="12" spans="1:9" ht="15.75" thickBot="1" x14ac:dyDescent="0.3">
      <c r="A12" s="5" t="s">
        <v>7</v>
      </c>
      <c r="B12" s="12">
        <v>44651</v>
      </c>
      <c r="C12" s="119" t="s">
        <v>14</v>
      </c>
      <c r="D12" s="56"/>
      <c r="E12" s="11"/>
      <c r="F12" s="15"/>
      <c r="G12" s="11"/>
      <c r="H12" s="90"/>
      <c r="I12" s="38"/>
    </row>
    <row r="13" spans="1:9" x14ac:dyDescent="0.25">
      <c r="A13" s="3" t="s">
        <v>1</v>
      </c>
      <c r="B13" s="2">
        <v>44652</v>
      </c>
      <c r="C13" s="120"/>
      <c r="D13" s="57"/>
      <c r="E13" s="58"/>
      <c r="F13" s="7"/>
      <c r="G13" s="8"/>
      <c r="H13" s="89"/>
      <c r="I13" s="30"/>
    </row>
    <row r="14" spans="1:9" x14ac:dyDescent="0.25">
      <c r="A14" s="4" t="s">
        <v>2</v>
      </c>
      <c r="B14" s="2">
        <v>44653</v>
      </c>
      <c r="C14" s="27"/>
      <c r="D14" s="23" t="s">
        <v>25</v>
      </c>
      <c r="E14" s="22" t="s">
        <v>26</v>
      </c>
      <c r="F14" s="1"/>
      <c r="G14" s="1"/>
      <c r="H14" s="52"/>
      <c r="I14" s="30">
        <f>200+100</f>
        <v>300</v>
      </c>
    </row>
    <row r="15" spans="1:9" x14ac:dyDescent="0.25">
      <c r="A15" s="4" t="s">
        <v>3</v>
      </c>
      <c r="B15" s="2">
        <v>44654</v>
      </c>
      <c r="C15" s="9"/>
      <c r="D15" s="64" t="s">
        <v>25</v>
      </c>
      <c r="E15" s="91"/>
      <c r="F15" s="1"/>
      <c r="G15" s="1"/>
      <c r="H15" s="66"/>
      <c r="I15" s="30">
        <f>25*10</f>
        <v>250</v>
      </c>
    </row>
    <row r="16" spans="1:9" x14ac:dyDescent="0.25">
      <c r="A16" s="4" t="s">
        <v>4</v>
      </c>
      <c r="B16" s="2">
        <v>44655</v>
      </c>
      <c r="C16" s="9"/>
      <c r="D16" s="65" t="s">
        <v>11</v>
      </c>
      <c r="E16" s="60" t="s">
        <v>10</v>
      </c>
      <c r="F16" s="1"/>
      <c r="G16" s="1"/>
      <c r="H16" s="66"/>
      <c r="I16" s="31">
        <f>35*10</f>
        <v>350</v>
      </c>
    </row>
    <row r="17" spans="1:12" x14ac:dyDescent="0.25">
      <c r="A17" s="4" t="s">
        <v>5</v>
      </c>
      <c r="B17" s="2">
        <v>44656</v>
      </c>
      <c r="C17" s="128" t="s">
        <v>31</v>
      </c>
      <c r="D17" s="64" t="s">
        <v>25</v>
      </c>
      <c r="E17" s="1"/>
      <c r="F17" s="1"/>
      <c r="G17" s="1"/>
      <c r="H17" s="67"/>
      <c r="I17" s="30">
        <f>35*10+15*10</f>
        <v>500</v>
      </c>
    </row>
    <row r="18" spans="1:12" x14ac:dyDescent="0.25">
      <c r="A18" s="4" t="s">
        <v>6</v>
      </c>
      <c r="B18" s="2">
        <v>44657</v>
      </c>
      <c r="C18" s="129"/>
      <c r="D18" s="91"/>
      <c r="E18" s="60" t="s">
        <v>10</v>
      </c>
      <c r="F18" s="60" t="s">
        <v>22</v>
      </c>
      <c r="G18" s="1"/>
      <c r="H18" s="52"/>
      <c r="I18" s="30"/>
    </row>
    <row r="19" spans="1:12" ht="15.75" customHeight="1" thickBot="1" x14ac:dyDescent="0.3">
      <c r="A19" s="5" t="s">
        <v>7</v>
      </c>
      <c r="B19" s="46">
        <v>44658</v>
      </c>
      <c r="C19" s="130"/>
      <c r="D19" s="47"/>
      <c r="E19" s="47"/>
      <c r="F19" s="6"/>
      <c r="G19" s="6"/>
      <c r="H19" s="92"/>
      <c r="I19" s="38"/>
    </row>
    <row r="20" spans="1:12" x14ac:dyDescent="0.25">
      <c r="A20" s="43" t="s">
        <v>1</v>
      </c>
      <c r="B20" s="44">
        <v>44659</v>
      </c>
      <c r="C20" s="45"/>
      <c r="D20" s="26" t="s">
        <v>25</v>
      </c>
      <c r="E20" s="91"/>
      <c r="F20" s="91"/>
      <c r="G20" s="91"/>
      <c r="H20" s="93"/>
      <c r="I20" s="30">
        <v>400</v>
      </c>
    </row>
    <row r="21" spans="1:12" x14ac:dyDescent="0.25">
      <c r="A21" s="4" t="s">
        <v>2</v>
      </c>
      <c r="B21" s="2">
        <v>44660</v>
      </c>
      <c r="C21" s="40"/>
      <c r="D21" s="26" t="s">
        <v>25</v>
      </c>
      <c r="E21" s="24" t="s">
        <v>30</v>
      </c>
      <c r="F21" s="62"/>
      <c r="G21" s="59"/>
      <c r="H21" s="63"/>
      <c r="I21" s="30">
        <f>200+100+100</f>
        <v>400</v>
      </c>
    </row>
    <row r="22" spans="1:12" x14ac:dyDescent="0.25">
      <c r="A22" s="4" t="s">
        <v>3</v>
      </c>
      <c r="B22" s="2">
        <v>44661</v>
      </c>
      <c r="C22" s="41"/>
      <c r="D22" s="91"/>
      <c r="E22" s="60" t="s">
        <v>8</v>
      </c>
      <c r="F22" s="80" t="s">
        <v>9</v>
      </c>
      <c r="G22" s="1"/>
      <c r="H22" s="52"/>
      <c r="I22" s="30">
        <f>35*10+100+150+150</f>
        <v>750</v>
      </c>
    </row>
    <row r="23" spans="1:12" x14ac:dyDescent="0.25">
      <c r="A23" s="4" t="s">
        <v>4</v>
      </c>
      <c r="B23" s="2">
        <v>44662</v>
      </c>
      <c r="C23" s="41"/>
      <c r="D23" s="48" t="s">
        <v>11</v>
      </c>
      <c r="E23" s="60" t="s">
        <v>10</v>
      </c>
      <c r="F23" s="133" t="s">
        <v>32</v>
      </c>
      <c r="G23" s="1"/>
      <c r="H23" s="52"/>
      <c r="I23" s="31">
        <f>35*10</f>
        <v>350</v>
      </c>
      <c r="L23" s="21"/>
    </row>
    <row r="24" spans="1:12" x14ac:dyDescent="0.25">
      <c r="A24" s="4" t="s">
        <v>5</v>
      </c>
      <c r="B24" s="2">
        <v>44663</v>
      </c>
      <c r="C24" s="128" t="s">
        <v>31</v>
      </c>
      <c r="D24" s="49" t="s">
        <v>25</v>
      </c>
      <c r="E24" s="60" t="s">
        <v>8</v>
      </c>
      <c r="F24" s="60" t="s">
        <v>12</v>
      </c>
      <c r="G24" s="60" t="s">
        <v>20</v>
      </c>
      <c r="H24" s="78" t="s">
        <v>21</v>
      </c>
      <c r="I24" s="30">
        <f>35*10+200</f>
        <v>550</v>
      </c>
    </row>
    <row r="25" spans="1:12" x14ac:dyDescent="0.25">
      <c r="A25" s="4" t="s">
        <v>6</v>
      </c>
      <c r="B25" s="2">
        <v>44664</v>
      </c>
      <c r="C25" s="129"/>
      <c r="D25" s="91"/>
      <c r="E25" s="91"/>
      <c r="F25" s="60" t="s">
        <v>13</v>
      </c>
      <c r="G25" s="1"/>
      <c r="H25" s="52"/>
      <c r="I25" s="32"/>
    </row>
    <row r="26" spans="1:12" ht="15.75" customHeight="1" thickBot="1" x14ac:dyDescent="0.3">
      <c r="A26" s="5" t="s">
        <v>7</v>
      </c>
      <c r="B26" s="12">
        <v>44665</v>
      </c>
      <c r="C26" s="130"/>
      <c r="D26" s="16"/>
      <c r="E26" s="10"/>
      <c r="F26" s="10"/>
      <c r="G26" s="10"/>
      <c r="H26" s="94"/>
      <c r="I26" s="39"/>
    </row>
    <row r="27" spans="1:12" x14ac:dyDescent="0.25">
      <c r="A27" s="3" t="s">
        <v>1</v>
      </c>
      <c r="B27" s="2">
        <v>44666</v>
      </c>
      <c r="C27" s="42"/>
      <c r="D27" s="26" t="s">
        <v>25</v>
      </c>
      <c r="E27" s="1"/>
      <c r="F27" s="1"/>
      <c r="G27" s="1"/>
      <c r="H27" s="52"/>
      <c r="I27" s="30">
        <v>400</v>
      </c>
    </row>
    <row r="28" spans="1:12" ht="18" customHeight="1" x14ac:dyDescent="0.25">
      <c r="A28" s="4" t="s">
        <v>2</v>
      </c>
      <c r="B28" s="2">
        <v>44667</v>
      </c>
      <c r="C28" s="42"/>
      <c r="D28" s="25"/>
      <c r="E28" s="51" t="s">
        <v>30</v>
      </c>
      <c r="F28" s="1"/>
      <c r="G28" s="1"/>
      <c r="H28" s="52"/>
      <c r="I28" s="30"/>
    </row>
    <row r="29" spans="1:12" x14ac:dyDescent="0.25">
      <c r="A29" s="4" t="s">
        <v>3</v>
      </c>
      <c r="B29" s="2">
        <v>44668</v>
      </c>
      <c r="C29" s="42"/>
      <c r="D29" s="26" t="s">
        <v>25</v>
      </c>
      <c r="E29" s="91"/>
      <c r="F29" s="59"/>
      <c r="G29" s="59"/>
      <c r="H29" s="52"/>
      <c r="I29" s="33">
        <f>35*10+150+100+100</f>
        <v>700</v>
      </c>
    </row>
    <row r="30" spans="1:12" x14ac:dyDescent="0.25">
      <c r="A30" s="4" t="s">
        <v>4</v>
      </c>
      <c r="B30" s="2">
        <v>44669</v>
      </c>
      <c r="C30" s="42"/>
      <c r="D30" s="48" t="s">
        <v>11</v>
      </c>
      <c r="E30" s="60" t="s">
        <v>8</v>
      </c>
      <c r="F30" s="61" t="s">
        <v>16</v>
      </c>
      <c r="G30" s="81"/>
      <c r="H30" s="95"/>
      <c r="I30" s="31">
        <f>350</f>
        <v>350</v>
      </c>
      <c r="J30" s="21"/>
    </row>
    <row r="31" spans="1:12" x14ac:dyDescent="0.25">
      <c r="A31" s="4" t="s">
        <v>5</v>
      </c>
      <c r="B31" s="2">
        <v>44670</v>
      </c>
      <c r="C31" s="128" t="s">
        <v>31</v>
      </c>
      <c r="D31" s="49" t="s">
        <v>25</v>
      </c>
      <c r="E31" s="80"/>
      <c r="F31" s="80"/>
      <c r="G31" s="60" t="s">
        <v>8</v>
      </c>
      <c r="H31" s="96"/>
      <c r="I31" s="33">
        <f>35*10+20*10+100+30*10</f>
        <v>950</v>
      </c>
      <c r="J31" s="76"/>
    </row>
    <row r="32" spans="1:12" ht="15" customHeight="1" x14ac:dyDescent="0.25">
      <c r="A32" s="4" t="s">
        <v>6</v>
      </c>
      <c r="B32" s="2">
        <v>44671</v>
      </c>
      <c r="C32" s="129"/>
      <c r="D32" s="91"/>
      <c r="E32" s="80" t="s">
        <v>33</v>
      </c>
      <c r="F32" s="60" t="s">
        <v>10</v>
      </c>
      <c r="G32" s="79" t="s">
        <v>13</v>
      </c>
      <c r="H32" s="97" t="s">
        <v>17</v>
      </c>
      <c r="I32" s="32"/>
    </row>
    <row r="33" spans="1:9" ht="15.75" thickBot="1" x14ac:dyDescent="0.3">
      <c r="A33" s="5" t="s">
        <v>7</v>
      </c>
      <c r="B33" s="12">
        <v>44672</v>
      </c>
      <c r="C33" s="130"/>
      <c r="D33" s="16"/>
      <c r="E33" s="10"/>
      <c r="F33" s="17"/>
      <c r="G33" s="10"/>
      <c r="H33" s="94"/>
      <c r="I33" s="38"/>
    </row>
    <row r="34" spans="1:9" ht="19.5" customHeight="1" x14ac:dyDescent="0.25">
      <c r="A34" s="3" t="s">
        <v>1</v>
      </c>
      <c r="B34" s="2">
        <v>44673</v>
      </c>
      <c r="C34" s="113" t="s">
        <v>15</v>
      </c>
      <c r="D34" s="72" t="s">
        <v>25</v>
      </c>
      <c r="E34" s="73"/>
      <c r="F34" s="73"/>
      <c r="G34" s="73"/>
      <c r="H34" s="98"/>
      <c r="I34" s="34"/>
    </row>
    <row r="35" spans="1:9" x14ac:dyDescent="0.25">
      <c r="A35" s="4" t="s">
        <v>2</v>
      </c>
      <c r="B35" s="2">
        <v>44674</v>
      </c>
      <c r="C35" s="114"/>
      <c r="D35" s="74"/>
      <c r="E35" s="75" t="s">
        <v>27</v>
      </c>
      <c r="F35" s="73"/>
      <c r="G35" s="73"/>
      <c r="H35" s="98"/>
      <c r="I35" s="34"/>
    </row>
    <row r="36" spans="1:9" x14ac:dyDescent="0.25">
      <c r="A36" s="4" t="s">
        <v>3</v>
      </c>
      <c r="B36" s="2">
        <v>44675</v>
      </c>
      <c r="C36" s="114"/>
      <c r="D36" s="72" t="s">
        <v>25</v>
      </c>
      <c r="E36" s="99" t="s">
        <v>8</v>
      </c>
      <c r="F36" s="77"/>
      <c r="G36" s="77"/>
      <c r="H36" s="100"/>
      <c r="I36" s="35"/>
    </row>
    <row r="37" spans="1:9" x14ac:dyDescent="0.25">
      <c r="A37" s="4" t="s">
        <v>4</v>
      </c>
      <c r="B37" s="2">
        <v>44676</v>
      </c>
      <c r="C37" s="114"/>
      <c r="D37" s="73" t="s">
        <v>11</v>
      </c>
      <c r="E37" s="101"/>
      <c r="F37" s="77"/>
      <c r="G37" s="77"/>
      <c r="H37" s="100"/>
      <c r="I37" s="34"/>
    </row>
    <row r="38" spans="1:9" x14ac:dyDescent="0.25">
      <c r="A38" s="4" t="s">
        <v>5</v>
      </c>
      <c r="B38" s="2">
        <v>44677</v>
      </c>
      <c r="C38" s="114"/>
      <c r="D38" s="72" t="s">
        <v>25</v>
      </c>
      <c r="E38" s="99" t="s">
        <v>8</v>
      </c>
      <c r="F38" s="102" t="s">
        <v>12</v>
      </c>
      <c r="G38" s="102" t="s">
        <v>20</v>
      </c>
      <c r="H38" s="103" t="s">
        <v>10</v>
      </c>
      <c r="I38" s="35"/>
    </row>
    <row r="39" spans="1:9" x14ac:dyDescent="0.25">
      <c r="A39" s="4" t="s">
        <v>6</v>
      </c>
      <c r="B39" s="2">
        <v>44678</v>
      </c>
      <c r="C39" s="114"/>
      <c r="D39" s="104"/>
      <c r="E39" s="101"/>
      <c r="F39" s="101" t="s">
        <v>22</v>
      </c>
      <c r="G39" s="105" t="s">
        <v>23</v>
      </c>
      <c r="H39" s="106"/>
      <c r="I39" s="34"/>
    </row>
    <row r="40" spans="1:9" ht="15.75" thickBot="1" x14ac:dyDescent="0.3">
      <c r="A40" s="5" t="s">
        <v>7</v>
      </c>
      <c r="B40" s="12">
        <v>44679</v>
      </c>
      <c r="C40" s="114"/>
      <c r="D40" s="11"/>
      <c r="E40" s="10"/>
      <c r="F40" s="10"/>
      <c r="G40" s="10"/>
      <c r="H40" s="94"/>
      <c r="I40" s="38"/>
    </row>
    <row r="41" spans="1:9" x14ac:dyDescent="0.25">
      <c r="A41" s="3" t="s">
        <v>1</v>
      </c>
      <c r="B41" s="2">
        <v>44680</v>
      </c>
      <c r="C41" s="114"/>
      <c r="D41" s="121" t="s">
        <v>18</v>
      </c>
      <c r="E41" s="122"/>
      <c r="F41" s="13"/>
      <c r="G41" s="13"/>
      <c r="H41" s="107"/>
      <c r="I41" s="30"/>
    </row>
    <row r="42" spans="1:9" x14ac:dyDescent="0.25">
      <c r="A42" s="4" t="s">
        <v>2</v>
      </c>
      <c r="B42" s="2">
        <v>44681</v>
      </c>
      <c r="C42" s="114"/>
      <c r="D42" s="14"/>
      <c r="E42" s="13"/>
      <c r="F42" s="13"/>
      <c r="G42" s="13"/>
      <c r="H42" s="107"/>
      <c r="I42" s="30"/>
    </row>
    <row r="43" spans="1:9" x14ac:dyDescent="0.25">
      <c r="A43" s="4" t="s">
        <v>3</v>
      </c>
      <c r="B43" s="2">
        <v>44682</v>
      </c>
      <c r="C43" s="114"/>
      <c r="D43" s="14"/>
      <c r="E43" s="13"/>
      <c r="F43" s="13"/>
      <c r="G43" s="13"/>
      <c r="H43" s="107"/>
      <c r="I43" s="30"/>
    </row>
    <row r="44" spans="1:9" x14ac:dyDescent="0.25">
      <c r="A44" s="4" t="s">
        <v>4</v>
      </c>
      <c r="B44" s="2">
        <v>44683</v>
      </c>
      <c r="C44" s="114"/>
      <c r="D44" s="14"/>
      <c r="E44" s="13"/>
      <c r="F44" s="13"/>
      <c r="G44" s="13"/>
      <c r="H44" s="107"/>
      <c r="I44" s="30"/>
    </row>
    <row r="45" spans="1:9" x14ac:dyDescent="0.25">
      <c r="A45" s="4" t="s">
        <v>5</v>
      </c>
      <c r="B45" s="2">
        <v>44684</v>
      </c>
      <c r="C45" s="114"/>
      <c r="D45" s="14"/>
      <c r="E45" s="13"/>
      <c r="F45" s="13"/>
      <c r="G45" s="13"/>
      <c r="H45" s="107"/>
      <c r="I45" s="30"/>
    </row>
    <row r="46" spans="1:9" x14ac:dyDescent="0.25">
      <c r="A46" s="4" t="s">
        <v>6</v>
      </c>
      <c r="B46" s="2">
        <v>44685</v>
      </c>
      <c r="C46" s="114"/>
      <c r="D46" s="14"/>
      <c r="E46" s="13"/>
      <c r="F46" s="13"/>
      <c r="G46" s="108"/>
      <c r="H46" s="107"/>
      <c r="I46" s="30"/>
    </row>
    <row r="47" spans="1:9" ht="15.75" thickBot="1" x14ac:dyDescent="0.3">
      <c r="A47" s="5" t="s">
        <v>7</v>
      </c>
      <c r="B47" s="46">
        <v>44686</v>
      </c>
      <c r="C47" s="115"/>
      <c r="D47" s="109"/>
      <c r="E47" s="110"/>
      <c r="F47" s="110"/>
      <c r="G47" s="110"/>
      <c r="H47" s="111"/>
      <c r="I47" s="38"/>
    </row>
    <row r="48" spans="1:9" x14ac:dyDescent="0.25">
      <c r="H48" s="29"/>
      <c r="I48" s="36">
        <f>SUM(I6:I46)</f>
        <v>6650</v>
      </c>
    </row>
    <row r="49" spans="8:9" x14ac:dyDescent="0.25">
      <c r="H49" s="29"/>
      <c r="I49" s="36">
        <f>I48*10</f>
        <v>66500</v>
      </c>
    </row>
    <row r="50" spans="8:9" ht="15.75" thickBot="1" x14ac:dyDescent="0.3">
      <c r="H50" s="29"/>
      <c r="I50" s="37">
        <f>I49*1.1</f>
        <v>73150</v>
      </c>
    </row>
  </sheetData>
  <mergeCells count="12">
    <mergeCell ref="C34:C47"/>
    <mergeCell ref="F2:G2"/>
    <mergeCell ref="I2:I3"/>
    <mergeCell ref="C12:C13"/>
    <mergeCell ref="D41:E41"/>
    <mergeCell ref="D6:E6"/>
    <mergeCell ref="D8:E8"/>
    <mergeCell ref="D7:E7"/>
    <mergeCell ref="C17:C19"/>
    <mergeCell ref="C24:C26"/>
    <mergeCell ref="C31:C33"/>
    <mergeCell ref="D10:E10"/>
  </mergeCells>
  <hyperlinks>
    <hyperlink ref="E36" r:id="rId1"/>
    <hyperlink ref="E38" r:id="rId2"/>
    <hyperlink ref="F39" r:id="rId3"/>
    <hyperlink ref="G39" r:id="rId4"/>
  </hyperlinks>
  <pageMargins left="0.31496062992125984" right="0.31496062992125984" top="0.35433070866141736" bottom="0.31496062992125984" header="0.31496062992125984" footer="0.31496062992125984"/>
  <pageSetup paperSize="9" scale="85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Claude Lechable</cp:lastModifiedBy>
  <cp:lastPrinted>2024-03-25T12:36:21Z</cp:lastPrinted>
  <dcterms:created xsi:type="dcterms:W3CDTF">2022-02-24T18:18:52Z</dcterms:created>
  <dcterms:modified xsi:type="dcterms:W3CDTF">2024-03-27T06:32:54Z</dcterms:modified>
</cp:coreProperties>
</file>